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10" windowHeight="11010"/>
  </bookViews>
  <sheets>
    <sheet name="เกษตร2" sheetId="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" i="6"/>
  <c r="X16"/>
  <c r="X13"/>
  <c r="X12"/>
  <c r="X11"/>
  <c r="X8"/>
  <c r="D27"/>
  <c r="E27"/>
  <c r="F27"/>
  <c r="G27"/>
  <c r="H27"/>
  <c r="I27"/>
  <c r="J27"/>
  <c r="K27"/>
  <c r="C27"/>
  <c r="L27" s="1"/>
  <c r="L32" s="1"/>
  <c r="D26"/>
  <c r="E26"/>
  <c r="L26" s="1"/>
  <c r="L31" s="1"/>
  <c r="F26"/>
  <c r="G26"/>
  <c r="H26"/>
  <c r="I26"/>
  <c r="J26"/>
  <c r="K26"/>
  <c r="C26"/>
  <c r="D25"/>
  <c r="E25"/>
  <c r="F25"/>
  <c r="G25"/>
  <c r="H25"/>
  <c r="I25"/>
  <c r="J25"/>
  <c r="K25"/>
  <c r="C25"/>
  <c r="L25" s="1"/>
  <c r="E24"/>
  <c r="F24"/>
  <c r="G24"/>
  <c r="H24"/>
  <c r="I24"/>
  <c r="J24"/>
  <c r="K24"/>
  <c r="D24"/>
  <c r="L24" s="1"/>
  <c r="L29" s="1"/>
  <c r="C24"/>
  <c r="E23"/>
  <c r="F23"/>
  <c r="G23"/>
  <c r="H23"/>
  <c r="I23"/>
  <c r="J23"/>
  <c r="K23"/>
  <c r="C23"/>
  <c r="L23" s="1"/>
  <c r="L28" s="1"/>
  <c r="D23"/>
  <c r="D20" l="1"/>
  <c r="E20"/>
  <c r="F20"/>
  <c r="G20"/>
  <c r="H20"/>
  <c r="I20"/>
  <c r="J20"/>
  <c r="K20"/>
  <c r="L20"/>
  <c r="C20"/>
  <c r="L15"/>
  <c r="L30" s="1"/>
</calcChain>
</file>

<file path=xl/sharedStrings.xml><?xml version="1.0" encoding="utf-8"?>
<sst xmlns="http://schemas.openxmlformats.org/spreadsheetml/2006/main" count="169" uniqueCount="32">
  <si>
    <t>รายการ</t>
  </si>
  <si>
    <t>เมือง</t>
  </si>
  <si>
    <t>วังทอง</t>
  </si>
  <si>
    <t>บางระกำ</t>
  </si>
  <si>
    <t>วัดโบสถ์</t>
  </si>
  <si>
    <t>บางกระทุ่ม</t>
  </si>
  <si>
    <t>พรหมพิราม</t>
  </si>
  <si>
    <t>เนินมะปราง</t>
  </si>
  <si>
    <t>นครไทย</t>
  </si>
  <si>
    <t>ชาติตระการ</t>
  </si>
  <si>
    <t>รวม</t>
  </si>
  <si>
    <t>ชนิดข้าว</t>
  </si>
  <si>
    <t>ข้าวเหนียว</t>
  </si>
  <si>
    <t>ข้าวขาว</t>
  </si>
  <si>
    <t>อื่นๆ</t>
  </si>
  <si>
    <t>ข้าวหอมมะลิ</t>
  </si>
  <si>
    <t>สำนักงานเกษตรจังหวัดพิษณุโลก(ข้าว)</t>
  </si>
  <si>
    <t>๒.เนื้อที่เพาะปลูกข้าวนาปี(ไร่)</t>
  </si>
  <si>
    <t>๔.เนื้อที่เพาะปลูกข้าวนาปีเสียหาย(ไร่)</t>
  </si>
  <si>
    <t>๓.เนื้อที่เก็บเกี่ยวข้าวนาปี(ไร่)</t>
  </si>
  <si>
    <t>๕.ผลผลิตข้าวนาปี(ตัน)</t>
  </si>
  <si>
    <t>๖.ผลผลิตข้าวนาปีเฉลี่ยต่อไร่(กก.)</t>
  </si>
  <si>
    <t>๘.เนื้อที่เพาะปลูกข้าวนาปรัง(ไร่)</t>
  </si>
  <si>
    <t>๙.เนื้อที่เก็บเกี่ยวข้าวนาปรัง(ไร่)</t>
  </si>
  <si>
    <t>๑๐.เนื้อที่เพาะปลูกข้าวนาปรังเสียหาย(ไร่)</t>
  </si>
  <si>
    <t>๑๑.ผลผลิตข้าวนาปรัง(ตัน)</t>
  </si>
  <si>
    <t>๑๒.ผลผลิตข้าวนาปรังเฉลี่ยต่อไร่(กก.)</t>
  </si>
  <si>
    <t>ข้าวเจ้า</t>
  </si>
  <si>
    <t>ข้าวหอมปทุมธานี</t>
  </si>
  <si>
    <t>๑.จำนวนเกษตรผู้ปลูกข้าวนาปี (ครัวเรือน)</t>
  </si>
  <si>
    <t>๑.จำนวนเกษตรผู้ปลูกข้าวนาปี(ครัวเรือน)</t>
  </si>
  <si>
    <t>๗.จำนวนเกษตรผู้ปลูกข้าวนาปรัง(ครัวเรือน)</t>
  </si>
</sst>
</file>

<file path=xl/styles.xml><?xml version="1.0" encoding="utf-8"?>
<styleSheet xmlns="http://schemas.openxmlformats.org/spreadsheetml/2006/main">
  <numFmts count="1">
    <numFmt numFmtId="187" formatCode="[$-D00041E]0"/>
  </numFmts>
  <fonts count="3"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1" fillId="8" borderId="1" xfId="0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2" fontId="1" fillId="4" borderId="1" xfId="0" applyNumberFormat="1" applyFont="1" applyFill="1" applyBorder="1" applyAlignment="1">
      <alignment horizontal="center" vertical="center" shrinkToFit="1"/>
    </xf>
    <xf numFmtId="2" fontId="2" fillId="4" borderId="1" xfId="0" applyNumberFormat="1" applyFont="1" applyFill="1" applyBorder="1" applyAlignment="1">
      <alignment horizontal="center" vertical="center" shrinkToFit="1"/>
    </xf>
    <xf numFmtId="2" fontId="2" fillId="5" borderId="1" xfId="0" applyNumberFormat="1" applyFont="1" applyFill="1" applyBorder="1" applyAlignment="1">
      <alignment horizontal="center" vertical="center" shrinkToFi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187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187" fontId="1" fillId="3" borderId="2" xfId="0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8" borderId="3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62"/>
  <sheetViews>
    <sheetView tabSelected="1" zoomScale="80" zoomScaleNormal="80"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E44" sqref="E44"/>
    </sheetView>
  </sheetViews>
  <sheetFormatPr defaultColWidth="9" defaultRowHeight="21.75"/>
  <cols>
    <col min="1" max="1" width="17.375" style="21" customWidth="1"/>
    <col min="2" max="2" width="18.125" style="13" customWidth="1"/>
    <col min="3" max="11" width="10.375" style="23" customWidth="1"/>
    <col min="12" max="12" width="14.875" style="23" customWidth="1"/>
    <col min="13" max="13" width="17.375" style="21" customWidth="1"/>
    <col min="14" max="14" width="22.125" style="13" customWidth="1"/>
    <col min="15" max="24" width="10.375" style="13" customWidth="1"/>
    <col min="25" max="16384" width="9" style="14"/>
  </cols>
  <sheetData>
    <row r="1" spans="1:24">
      <c r="A1" s="12" t="s">
        <v>16</v>
      </c>
      <c r="B1" s="12"/>
      <c r="C1" s="22"/>
      <c r="F1" s="54">
        <v>2562</v>
      </c>
      <c r="G1" s="55"/>
      <c r="H1" s="55"/>
      <c r="M1" s="12" t="s">
        <v>16</v>
      </c>
      <c r="N1" s="12"/>
      <c r="O1" s="12"/>
      <c r="R1" s="51">
        <v>2563</v>
      </c>
      <c r="S1" s="52"/>
      <c r="T1" s="52"/>
    </row>
    <row r="2" spans="1:24" ht="23.25" customHeight="1">
      <c r="A2" s="1" t="s">
        <v>0</v>
      </c>
      <c r="B2" s="1" t="s">
        <v>11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5" t="s">
        <v>10</v>
      </c>
      <c r="M2" s="1" t="s">
        <v>0</v>
      </c>
      <c r="N2" s="1" t="s">
        <v>11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  <c r="W2" s="1" t="s">
        <v>9</v>
      </c>
      <c r="X2" s="15" t="s">
        <v>10</v>
      </c>
    </row>
    <row r="3" spans="1:24" ht="18.75" customHeight="1">
      <c r="A3" s="39" t="s">
        <v>29</v>
      </c>
      <c r="B3" s="3" t="s">
        <v>15</v>
      </c>
      <c r="C3" s="26">
        <v>2977</v>
      </c>
      <c r="D3" s="26">
        <v>5462</v>
      </c>
      <c r="E3" s="26">
        <v>1177</v>
      </c>
      <c r="F3" s="26">
        <v>1421</v>
      </c>
      <c r="G3" s="26">
        <v>3233</v>
      </c>
      <c r="H3" s="26">
        <v>3176</v>
      </c>
      <c r="I3" s="26">
        <v>4096</v>
      </c>
      <c r="J3" s="26">
        <v>2509</v>
      </c>
      <c r="K3" s="26">
        <v>823</v>
      </c>
      <c r="L3" s="27">
        <v>24626</v>
      </c>
      <c r="M3" s="39" t="s">
        <v>30</v>
      </c>
      <c r="N3" s="3" t="s">
        <v>15</v>
      </c>
      <c r="O3" s="2">
        <v>1962</v>
      </c>
      <c r="P3" s="2">
        <v>4598</v>
      </c>
      <c r="Q3" s="2">
        <v>299</v>
      </c>
      <c r="R3" s="2">
        <v>1063</v>
      </c>
      <c r="S3" s="2">
        <v>2363</v>
      </c>
      <c r="T3" s="2">
        <v>2249</v>
      </c>
      <c r="U3" s="2">
        <v>4041</v>
      </c>
      <c r="V3" s="2">
        <v>2480</v>
      </c>
      <c r="W3" s="2">
        <v>581</v>
      </c>
      <c r="X3" s="16">
        <v>19458</v>
      </c>
    </row>
    <row r="4" spans="1:24" ht="18.75" customHeight="1">
      <c r="A4" s="39"/>
      <c r="B4" s="3" t="s">
        <v>12</v>
      </c>
      <c r="C4" s="26">
        <v>5</v>
      </c>
      <c r="D4" s="26">
        <v>1956</v>
      </c>
      <c r="E4" s="26">
        <v>4</v>
      </c>
      <c r="F4" s="26">
        <v>257</v>
      </c>
      <c r="G4" s="26">
        <v>2</v>
      </c>
      <c r="H4" s="26">
        <v>0</v>
      </c>
      <c r="I4" s="26">
        <v>182</v>
      </c>
      <c r="J4" s="26">
        <v>9178</v>
      </c>
      <c r="K4" s="26">
        <v>4649</v>
      </c>
      <c r="L4" s="27">
        <v>16202</v>
      </c>
      <c r="M4" s="39"/>
      <c r="N4" s="3" t="s">
        <v>12</v>
      </c>
      <c r="O4" s="2">
        <v>20</v>
      </c>
      <c r="P4" s="2">
        <v>1973</v>
      </c>
      <c r="Q4" s="2">
        <v>11</v>
      </c>
      <c r="R4" s="2">
        <v>247</v>
      </c>
      <c r="S4" s="2">
        <v>7</v>
      </c>
      <c r="T4" s="2">
        <v>9</v>
      </c>
      <c r="U4" s="2">
        <v>171</v>
      </c>
      <c r="V4" s="2">
        <v>9416</v>
      </c>
      <c r="W4" s="2">
        <v>5032</v>
      </c>
      <c r="X4" s="16">
        <v>16847</v>
      </c>
    </row>
    <row r="5" spans="1:24" ht="18.75" customHeight="1">
      <c r="A5" s="39"/>
      <c r="B5" s="3" t="s">
        <v>27</v>
      </c>
      <c r="C5" s="26">
        <v>5411</v>
      </c>
      <c r="D5" s="26">
        <v>2842</v>
      </c>
      <c r="E5" s="26">
        <v>8355</v>
      </c>
      <c r="F5" s="26">
        <v>2503</v>
      </c>
      <c r="G5" s="26">
        <v>3449</v>
      </c>
      <c r="H5" s="26">
        <v>11407</v>
      </c>
      <c r="I5" s="26">
        <v>1744</v>
      </c>
      <c r="J5" s="26">
        <v>1457</v>
      </c>
      <c r="K5" s="26">
        <v>660</v>
      </c>
      <c r="L5" s="27">
        <v>37275</v>
      </c>
      <c r="M5" s="39"/>
      <c r="N5" s="3" t="s">
        <v>13</v>
      </c>
      <c r="O5" s="2">
        <v>7138</v>
      </c>
      <c r="P5" s="2">
        <v>4330</v>
      </c>
      <c r="Q5" s="2">
        <v>10394</v>
      </c>
      <c r="R5" s="2">
        <v>3157</v>
      </c>
      <c r="S5" s="2">
        <v>4728</v>
      </c>
      <c r="T5" s="2">
        <v>13873</v>
      </c>
      <c r="U5" s="2">
        <v>2359</v>
      </c>
      <c r="V5" s="2">
        <v>1052</v>
      </c>
      <c r="W5" s="2">
        <v>118</v>
      </c>
      <c r="X5" s="16">
        <v>46414</v>
      </c>
    </row>
    <row r="6" spans="1:24" ht="18.75" customHeight="1">
      <c r="A6" s="39"/>
      <c r="B6" s="3" t="s">
        <v>28</v>
      </c>
      <c r="C6" s="26">
        <v>1087</v>
      </c>
      <c r="D6" s="26">
        <v>1115</v>
      </c>
      <c r="E6" s="26">
        <v>155</v>
      </c>
      <c r="F6" s="26">
        <v>946</v>
      </c>
      <c r="G6" s="26">
        <v>204</v>
      </c>
      <c r="H6" s="26">
        <v>1104</v>
      </c>
      <c r="I6" s="26">
        <v>148</v>
      </c>
      <c r="J6" s="26">
        <v>32</v>
      </c>
      <c r="K6" s="26">
        <v>11</v>
      </c>
      <c r="L6" s="27">
        <v>4753</v>
      </c>
      <c r="M6" s="39"/>
      <c r="N6" s="3" t="s">
        <v>28</v>
      </c>
      <c r="O6" s="2">
        <v>675</v>
      </c>
      <c r="P6" s="2">
        <v>921</v>
      </c>
      <c r="Q6" s="2">
        <v>245</v>
      </c>
      <c r="R6" s="2">
        <v>566</v>
      </c>
      <c r="S6" s="2">
        <v>92</v>
      </c>
      <c r="T6" s="2">
        <v>186</v>
      </c>
      <c r="U6" s="2">
        <v>208</v>
      </c>
      <c r="V6" s="2">
        <v>143</v>
      </c>
      <c r="W6" s="2">
        <v>109</v>
      </c>
      <c r="X6" s="16">
        <v>3122</v>
      </c>
    </row>
    <row r="7" spans="1:24" ht="18.75" customHeight="1">
      <c r="A7" s="39"/>
      <c r="B7" s="3" t="s">
        <v>14</v>
      </c>
      <c r="C7" s="26">
        <v>6</v>
      </c>
      <c r="D7" s="26">
        <v>13</v>
      </c>
      <c r="E7" s="26">
        <v>57</v>
      </c>
      <c r="F7" s="26">
        <v>2</v>
      </c>
      <c r="G7" s="26">
        <v>1</v>
      </c>
      <c r="H7" s="26">
        <v>4</v>
      </c>
      <c r="I7" s="26">
        <v>5</v>
      </c>
      <c r="J7" s="26">
        <v>12</v>
      </c>
      <c r="K7" s="26">
        <v>4</v>
      </c>
      <c r="L7" s="27">
        <v>104</v>
      </c>
      <c r="M7" s="39"/>
      <c r="N7" s="3" t="s">
        <v>14</v>
      </c>
      <c r="O7" s="2">
        <v>71</v>
      </c>
      <c r="P7" s="2">
        <v>239</v>
      </c>
      <c r="Q7" s="2">
        <v>74</v>
      </c>
      <c r="R7" s="2">
        <v>231</v>
      </c>
      <c r="S7" s="2">
        <v>245</v>
      </c>
      <c r="T7" s="2">
        <v>28</v>
      </c>
      <c r="U7" s="2">
        <v>108</v>
      </c>
      <c r="V7" s="2">
        <v>1448</v>
      </c>
      <c r="W7" s="2">
        <v>632</v>
      </c>
      <c r="X7" s="16">
        <v>3071</v>
      </c>
    </row>
    <row r="8" spans="1:24" ht="18.75" customHeight="1">
      <c r="A8" s="53" t="s">
        <v>17</v>
      </c>
      <c r="B8" s="5" t="s">
        <v>15</v>
      </c>
      <c r="C8" s="28">
        <v>51041.760000000002</v>
      </c>
      <c r="D8" s="28">
        <v>106088.55</v>
      </c>
      <c r="E8" s="28">
        <v>19177.060000000001</v>
      </c>
      <c r="F8" s="28">
        <v>19165.169999999998</v>
      </c>
      <c r="G8" s="28">
        <v>67554.490000000005</v>
      </c>
      <c r="H8" s="28">
        <v>78697.78</v>
      </c>
      <c r="I8" s="28">
        <v>73936.11</v>
      </c>
      <c r="J8" s="28">
        <v>15370.73</v>
      </c>
      <c r="K8" s="28">
        <v>4977.84</v>
      </c>
      <c r="L8" s="29">
        <v>436009.47</v>
      </c>
      <c r="M8" s="53" t="s">
        <v>17</v>
      </c>
      <c r="N8" s="5" t="s">
        <v>15</v>
      </c>
      <c r="O8" s="4">
        <v>31259.14</v>
      </c>
      <c r="P8" s="4">
        <v>83397.83</v>
      </c>
      <c r="Q8" s="4">
        <v>4488.75</v>
      </c>
      <c r="R8" s="4">
        <v>14418.63</v>
      </c>
      <c r="S8" s="4">
        <v>46201.919999999998</v>
      </c>
      <c r="T8" s="4">
        <v>40483.5</v>
      </c>
      <c r="U8" s="4">
        <v>70965.070000000007</v>
      </c>
      <c r="V8" s="4">
        <v>13702.55</v>
      </c>
      <c r="W8" s="4">
        <v>3166.94</v>
      </c>
      <c r="X8" s="17">
        <f>SUM(O8:W8)</f>
        <v>308084.33</v>
      </c>
    </row>
    <row r="9" spans="1:24" ht="18.75" customHeight="1">
      <c r="A9" s="53"/>
      <c r="B9" s="5" t="s">
        <v>12</v>
      </c>
      <c r="C9" s="28">
        <v>40.25</v>
      </c>
      <c r="D9" s="28">
        <v>17617.62</v>
      </c>
      <c r="E9" s="28">
        <v>147</v>
      </c>
      <c r="F9" s="28">
        <v>1807.08</v>
      </c>
      <c r="G9" s="28">
        <v>5.25</v>
      </c>
      <c r="H9" s="28">
        <v>0</v>
      </c>
      <c r="I9" s="28">
        <v>1307.1500000000001</v>
      </c>
      <c r="J9" s="28">
        <v>69647.8</v>
      </c>
      <c r="K9" s="28">
        <v>36432.519999999997</v>
      </c>
      <c r="L9" s="29">
        <v>127004.66</v>
      </c>
      <c r="M9" s="53"/>
      <c r="N9" s="5" t="s">
        <v>12</v>
      </c>
      <c r="O9" s="4">
        <v>257.99</v>
      </c>
      <c r="P9" s="4">
        <v>17602.28</v>
      </c>
      <c r="Q9" s="4">
        <v>200.25</v>
      </c>
      <c r="R9" s="4">
        <v>1705</v>
      </c>
      <c r="S9" s="4">
        <v>100.5</v>
      </c>
      <c r="T9" s="4">
        <v>96.75</v>
      </c>
      <c r="U9" s="4">
        <v>1233.6400000000001</v>
      </c>
      <c r="V9" s="4">
        <v>67011.69</v>
      </c>
      <c r="W9" s="4">
        <v>39370.85</v>
      </c>
      <c r="X9" s="17">
        <v>127578.94</v>
      </c>
    </row>
    <row r="10" spans="1:24" ht="18.75" customHeight="1">
      <c r="A10" s="53"/>
      <c r="B10" s="5" t="s">
        <v>27</v>
      </c>
      <c r="C10" s="28">
        <v>95376.25</v>
      </c>
      <c r="D10" s="28">
        <v>51872.87</v>
      </c>
      <c r="E10" s="28">
        <v>232271.87</v>
      </c>
      <c r="F10" s="28">
        <v>31839.62</v>
      </c>
      <c r="G10" s="28">
        <v>66245.8</v>
      </c>
      <c r="H10" s="28">
        <v>240265.05</v>
      </c>
      <c r="I10" s="28">
        <v>34793.56</v>
      </c>
      <c r="J10" s="28">
        <v>12414.32</v>
      </c>
      <c r="K10" s="28">
        <v>5604.12</v>
      </c>
      <c r="L10" s="29">
        <v>770683.45</v>
      </c>
      <c r="M10" s="53"/>
      <c r="N10" s="5" t="s">
        <v>13</v>
      </c>
      <c r="O10" s="4">
        <v>127407.03</v>
      </c>
      <c r="P10" s="4">
        <v>80605.960000000006</v>
      </c>
      <c r="Q10" s="4">
        <v>285176.42</v>
      </c>
      <c r="R10" s="4">
        <v>40871.279999999999</v>
      </c>
      <c r="S10" s="4">
        <v>92708.98</v>
      </c>
      <c r="T10" s="4">
        <v>289156.53999999998</v>
      </c>
      <c r="U10" s="4">
        <v>42804.38</v>
      </c>
      <c r="V10" s="4">
        <v>9065.24</v>
      </c>
      <c r="W10" s="4">
        <v>883.78</v>
      </c>
      <c r="X10" s="17">
        <v>968679.58</v>
      </c>
    </row>
    <row r="11" spans="1:24" ht="18.75" customHeight="1">
      <c r="A11" s="53"/>
      <c r="B11" s="5" t="s">
        <v>28</v>
      </c>
      <c r="C11" s="28">
        <v>15987.4</v>
      </c>
      <c r="D11" s="28">
        <v>15437.77</v>
      </c>
      <c r="E11" s="28">
        <v>2931</v>
      </c>
      <c r="F11" s="28">
        <v>11103.06</v>
      </c>
      <c r="G11" s="28">
        <v>3468.25</v>
      </c>
      <c r="H11" s="28">
        <v>18898.919999999998</v>
      </c>
      <c r="I11" s="28">
        <v>1999.26</v>
      </c>
      <c r="J11" s="28">
        <v>144.25</v>
      </c>
      <c r="K11" s="28">
        <v>80.75</v>
      </c>
      <c r="L11" s="29">
        <v>70050.649999999994</v>
      </c>
      <c r="M11" s="53"/>
      <c r="N11" s="5" t="s">
        <v>28</v>
      </c>
      <c r="O11" s="4">
        <v>9795.9500000000007</v>
      </c>
      <c r="P11" s="4">
        <v>11312.18</v>
      </c>
      <c r="Q11" s="4">
        <v>5327.75</v>
      </c>
      <c r="R11" s="4">
        <v>6051.14</v>
      </c>
      <c r="S11" s="4">
        <v>1505.25</v>
      </c>
      <c r="T11" s="4">
        <v>3012</v>
      </c>
      <c r="U11" s="4">
        <v>2502.2399999999998</v>
      </c>
      <c r="V11" s="4">
        <v>908</v>
      </c>
      <c r="W11" s="4">
        <v>805.5</v>
      </c>
      <c r="X11" s="17">
        <f>SUM(O11:W11)</f>
        <v>41220.01</v>
      </c>
    </row>
    <row r="12" spans="1:24" ht="18.75" customHeight="1">
      <c r="A12" s="53"/>
      <c r="B12" s="5" t="s">
        <v>14</v>
      </c>
      <c r="C12" s="28">
        <v>42</v>
      </c>
      <c r="D12" s="28">
        <v>168.75</v>
      </c>
      <c r="E12" s="28">
        <v>1146</v>
      </c>
      <c r="F12" s="28">
        <v>8.5</v>
      </c>
      <c r="G12" s="28">
        <v>24</v>
      </c>
      <c r="H12" s="28">
        <v>53</v>
      </c>
      <c r="I12" s="28">
        <v>44.25</v>
      </c>
      <c r="J12" s="28">
        <v>63.5</v>
      </c>
      <c r="K12" s="28">
        <v>28</v>
      </c>
      <c r="L12" s="29">
        <v>1578</v>
      </c>
      <c r="M12" s="53"/>
      <c r="N12" s="5" t="s">
        <v>14</v>
      </c>
      <c r="O12" s="4">
        <v>616.75</v>
      </c>
      <c r="P12" s="4">
        <v>3154.62</v>
      </c>
      <c r="Q12" s="4">
        <v>1337.72</v>
      </c>
      <c r="R12" s="4">
        <v>1529.25</v>
      </c>
      <c r="S12" s="4">
        <v>4550.78</v>
      </c>
      <c r="T12" s="4">
        <v>350.75</v>
      </c>
      <c r="U12" s="4">
        <v>1321</v>
      </c>
      <c r="V12" s="4">
        <v>11272.19</v>
      </c>
      <c r="W12" s="4">
        <v>5759.23</v>
      </c>
      <c r="X12" s="17">
        <f>SUM(O12:W12)</f>
        <v>29892.289999999997</v>
      </c>
    </row>
    <row r="13" spans="1:24" ht="18.75" customHeight="1">
      <c r="A13" s="39" t="s">
        <v>19</v>
      </c>
      <c r="B13" s="3" t="s">
        <v>15</v>
      </c>
      <c r="C13" s="26">
        <v>51041.760000000002</v>
      </c>
      <c r="D13" s="26">
        <v>106088.55</v>
      </c>
      <c r="E13" s="26">
        <v>19177.060000000001</v>
      </c>
      <c r="F13" s="26">
        <v>19165.169999999998</v>
      </c>
      <c r="G13" s="26">
        <v>67554.490000000005</v>
      </c>
      <c r="H13" s="26">
        <v>78697.78</v>
      </c>
      <c r="I13" s="26">
        <v>73936.11</v>
      </c>
      <c r="J13" s="26">
        <v>15370.73</v>
      </c>
      <c r="K13" s="26">
        <v>4977.84</v>
      </c>
      <c r="L13" s="27">
        <v>436009.47</v>
      </c>
      <c r="M13" s="39" t="s">
        <v>19</v>
      </c>
      <c r="N13" s="3" t="s">
        <v>15</v>
      </c>
      <c r="O13" s="2">
        <v>31259.14</v>
      </c>
      <c r="P13" s="2">
        <v>83397.83</v>
      </c>
      <c r="Q13" s="2">
        <v>4488.75</v>
      </c>
      <c r="R13" s="2">
        <v>14418.63</v>
      </c>
      <c r="S13" s="2">
        <v>46201.919999999998</v>
      </c>
      <c r="T13" s="2">
        <v>40483.5</v>
      </c>
      <c r="U13" s="2">
        <v>70965.070000000007</v>
      </c>
      <c r="V13" s="2">
        <v>13702.55</v>
      </c>
      <c r="W13" s="2">
        <v>3166.94</v>
      </c>
      <c r="X13" s="16">
        <f>SUM(O13:W13)</f>
        <v>308084.33</v>
      </c>
    </row>
    <row r="14" spans="1:24" ht="18.75" customHeight="1">
      <c r="A14" s="39"/>
      <c r="B14" s="3" t="s">
        <v>12</v>
      </c>
      <c r="C14" s="26">
        <v>40.25</v>
      </c>
      <c r="D14" s="26">
        <v>17617.62</v>
      </c>
      <c r="E14" s="26">
        <v>147</v>
      </c>
      <c r="F14" s="26">
        <v>1807.08</v>
      </c>
      <c r="G14" s="26">
        <v>5.25</v>
      </c>
      <c r="H14" s="26">
        <v>0</v>
      </c>
      <c r="I14" s="26">
        <v>1307.1500000000001</v>
      </c>
      <c r="J14" s="26">
        <v>69647.8</v>
      </c>
      <c r="K14" s="26">
        <v>36432.519999999997</v>
      </c>
      <c r="L14" s="27">
        <v>127004.66</v>
      </c>
      <c r="M14" s="39"/>
      <c r="N14" s="3" t="s">
        <v>12</v>
      </c>
      <c r="O14" s="2">
        <v>257.99</v>
      </c>
      <c r="P14" s="2">
        <v>17602.28</v>
      </c>
      <c r="Q14" s="2">
        <v>200.25</v>
      </c>
      <c r="R14" s="2">
        <v>1705</v>
      </c>
      <c r="S14" s="2">
        <v>100.5</v>
      </c>
      <c r="T14" s="2">
        <v>96.75</v>
      </c>
      <c r="U14" s="2">
        <v>1233.6400000000001</v>
      </c>
      <c r="V14" s="2">
        <v>67011.69</v>
      </c>
      <c r="W14" s="2">
        <v>39370.85</v>
      </c>
      <c r="X14" s="16">
        <v>127578.94</v>
      </c>
    </row>
    <row r="15" spans="1:24" ht="18.75" customHeight="1">
      <c r="A15" s="39"/>
      <c r="B15" s="3" t="s">
        <v>27</v>
      </c>
      <c r="C15" s="26">
        <v>95247.5</v>
      </c>
      <c r="D15" s="26">
        <v>33718.870000000003</v>
      </c>
      <c r="E15" s="26">
        <v>231526.37</v>
      </c>
      <c r="F15" s="26">
        <v>31839.62</v>
      </c>
      <c r="G15" s="26">
        <v>52256.800000000003</v>
      </c>
      <c r="H15" s="26">
        <v>240265.05</v>
      </c>
      <c r="I15" s="26">
        <v>31991.81</v>
      </c>
      <c r="J15" s="26">
        <v>9197.07</v>
      </c>
      <c r="K15" s="26">
        <v>4823.62</v>
      </c>
      <c r="L15" s="27">
        <f>SUM(C15:K15)</f>
        <v>730866.71</v>
      </c>
      <c r="M15" s="39"/>
      <c r="N15" s="3" t="s">
        <v>13</v>
      </c>
      <c r="O15" s="2">
        <v>127407.03</v>
      </c>
      <c r="P15" s="2">
        <v>80605.960000000006</v>
      </c>
      <c r="Q15" s="2">
        <v>285176.42</v>
      </c>
      <c r="R15" s="2">
        <v>40871.279999999999</v>
      </c>
      <c r="S15" s="2">
        <v>92708.98</v>
      </c>
      <c r="T15" s="2">
        <v>289156.53999999998</v>
      </c>
      <c r="U15" s="2">
        <v>42804.38</v>
      </c>
      <c r="V15" s="2">
        <v>9065.24</v>
      </c>
      <c r="W15" s="2">
        <v>883.78</v>
      </c>
      <c r="X15" s="16">
        <v>968679.58</v>
      </c>
    </row>
    <row r="16" spans="1:24" ht="18.75" customHeight="1">
      <c r="A16" s="39"/>
      <c r="B16" s="3" t="s">
        <v>28</v>
      </c>
      <c r="C16" s="26">
        <v>15987.4</v>
      </c>
      <c r="D16" s="26">
        <v>15437.77</v>
      </c>
      <c r="E16" s="26">
        <v>2931</v>
      </c>
      <c r="F16" s="26">
        <v>11103.06</v>
      </c>
      <c r="G16" s="26">
        <v>3468.25</v>
      </c>
      <c r="H16" s="26">
        <v>18898.919999999998</v>
      </c>
      <c r="I16" s="26">
        <v>1999.26</v>
      </c>
      <c r="J16" s="26">
        <v>144.25</v>
      </c>
      <c r="K16" s="26">
        <v>80.75</v>
      </c>
      <c r="L16" s="27">
        <v>70050.649999999994</v>
      </c>
      <c r="M16" s="39"/>
      <c r="N16" s="3" t="s">
        <v>28</v>
      </c>
      <c r="O16" s="2">
        <v>9795.9500000000007</v>
      </c>
      <c r="P16" s="2">
        <v>11312.18</v>
      </c>
      <c r="Q16" s="2">
        <v>5327.75</v>
      </c>
      <c r="R16" s="2">
        <v>6051.14</v>
      </c>
      <c r="S16" s="2">
        <v>1505.25</v>
      </c>
      <c r="T16" s="2">
        <v>3012</v>
      </c>
      <c r="U16" s="2">
        <v>2502.2399999999998</v>
      </c>
      <c r="V16" s="2">
        <v>908</v>
      </c>
      <c r="W16" s="2">
        <v>805.5</v>
      </c>
      <c r="X16" s="16">
        <f>SUM(O16:W16)</f>
        <v>41220.01</v>
      </c>
    </row>
    <row r="17" spans="1:24" ht="18.75" customHeight="1">
      <c r="A17" s="39"/>
      <c r="B17" s="3" t="s">
        <v>14</v>
      </c>
      <c r="C17" s="26">
        <v>42</v>
      </c>
      <c r="D17" s="26">
        <v>168.75</v>
      </c>
      <c r="E17" s="26">
        <v>1146</v>
      </c>
      <c r="F17" s="26">
        <v>8.5</v>
      </c>
      <c r="G17" s="26">
        <v>24</v>
      </c>
      <c r="H17" s="26">
        <v>53</v>
      </c>
      <c r="I17" s="26">
        <v>44.25</v>
      </c>
      <c r="J17" s="26">
        <v>63.5</v>
      </c>
      <c r="K17" s="26">
        <v>28</v>
      </c>
      <c r="L17" s="27">
        <v>1578</v>
      </c>
      <c r="M17" s="39"/>
      <c r="N17" s="3" t="s">
        <v>14</v>
      </c>
      <c r="O17" s="2">
        <v>616.75</v>
      </c>
      <c r="P17" s="2">
        <v>3154.62</v>
      </c>
      <c r="Q17" s="2">
        <v>1337.72</v>
      </c>
      <c r="R17" s="2">
        <v>1529.25</v>
      </c>
      <c r="S17" s="2">
        <v>4550.78</v>
      </c>
      <c r="T17" s="2">
        <v>350.75</v>
      </c>
      <c r="U17" s="2">
        <v>1321</v>
      </c>
      <c r="V17" s="2">
        <v>11272.19</v>
      </c>
      <c r="W17" s="2">
        <v>5759.23</v>
      </c>
      <c r="X17" s="16">
        <f>SUM(O17:W17)</f>
        <v>29892.289999999997</v>
      </c>
    </row>
    <row r="18" spans="1:24" ht="18.75" customHeight="1">
      <c r="A18" s="53" t="s">
        <v>18</v>
      </c>
      <c r="B18" s="5" t="s">
        <v>15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53" t="s">
        <v>18</v>
      </c>
      <c r="N18" s="5" t="s">
        <v>15</v>
      </c>
      <c r="O18" s="4"/>
      <c r="P18" s="4"/>
      <c r="Q18" s="4"/>
      <c r="R18" s="4"/>
      <c r="S18" s="4"/>
      <c r="T18" s="4"/>
      <c r="U18" s="4"/>
      <c r="V18" s="4"/>
      <c r="W18" s="4"/>
      <c r="X18" s="17"/>
    </row>
    <row r="19" spans="1:24" ht="18.75" customHeight="1">
      <c r="A19" s="53"/>
      <c r="B19" s="5" t="s">
        <v>12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53"/>
      <c r="N19" s="5" t="s">
        <v>12</v>
      </c>
      <c r="O19" s="4"/>
      <c r="P19" s="4"/>
      <c r="Q19" s="4"/>
      <c r="R19" s="4"/>
      <c r="S19" s="4"/>
      <c r="T19" s="4"/>
      <c r="U19" s="4"/>
      <c r="V19" s="4"/>
      <c r="W19" s="4"/>
      <c r="X19" s="17"/>
    </row>
    <row r="20" spans="1:24" ht="18.75" customHeight="1">
      <c r="A20" s="53"/>
      <c r="B20" s="5" t="s">
        <v>27</v>
      </c>
      <c r="C20" s="28">
        <f>SUM(C10-C15)</f>
        <v>128.75</v>
      </c>
      <c r="D20" s="28">
        <f t="shared" ref="D20:L20" si="0">SUM(D10-D15)</f>
        <v>18154</v>
      </c>
      <c r="E20" s="28">
        <f t="shared" si="0"/>
        <v>745.5</v>
      </c>
      <c r="F20" s="28">
        <f t="shared" si="0"/>
        <v>0</v>
      </c>
      <c r="G20" s="28">
        <f t="shared" si="0"/>
        <v>13989</v>
      </c>
      <c r="H20" s="28">
        <f t="shared" si="0"/>
        <v>0</v>
      </c>
      <c r="I20" s="28">
        <f t="shared" si="0"/>
        <v>2801.7499999999964</v>
      </c>
      <c r="J20" s="28">
        <f t="shared" si="0"/>
        <v>3217.25</v>
      </c>
      <c r="K20" s="28">
        <f t="shared" si="0"/>
        <v>780.5</v>
      </c>
      <c r="L20" s="28">
        <f t="shared" si="0"/>
        <v>39816.739999999991</v>
      </c>
      <c r="M20" s="53"/>
      <c r="N20" s="5" t="s">
        <v>13</v>
      </c>
      <c r="O20" s="4"/>
      <c r="P20" s="4"/>
      <c r="Q20" s="4"/>
      <c r="R20" s="4"/>
      <c r="S20" s="4"/>
      <c r="T20" s="4"/>
      <c r="U20" s="4"/>
      <c r="V20" s="4"/>
      <c r="W20" s="4"/>
      <c r="X20" s="17"/>
    </row>
    <row r="21" spans="1:24" ht="18.75" customHeight="1">
      <c r="A21" s="53"/>
      <c r="B21" s="5" t="s">
        <v>28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9">
        <v>0</v>
      </c>
      <c r="M21" s="53"/>
      <c r="N21" s="5" t="s">
        <v>28</v>
      </c>
      <c r="O21" s="4"/>
      <c r="P21" s="4"/>
      <c r="Q21" s="4"/>
      <c r="R21" s="4"/>
      <c r="S21" s="4"/>
      <c r="T21" s="4"/>
      <c r="U21" s="4"/>
      <c r="V21" s="4"/>
      <c r="W21" s="4"/>
      <c r="X21" s="17"/>
    </row>
    <row r="22" spans="1:24" ht="18.75" customHeight="1">
      <c r="A22" s="53"/>
      <c r="B22" s="5" t="s">
        <v>14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53"/>
      <c r="N22" s="5" t="s">
        <v>14</v>
      </c>
      <c r="O22" s="4"/>
      <c r="P22" s="4"/>
      <c r="Q22" s="4"/>
      <c r="R22" s="4"/>
      <c r="S22" s="4"/>
      <c r="T22" s="4"/>
      <c r="U22" s="4"/>
      <c r="V22" s="4"/>
      <c r="W22" s="4"/>
      <c r="X22" s="17"/>
    </row>
    <row r="23" spans="1:24" ht="18.75" customHeight="1">
      <c r="A23" s="39" t="s">
        <v>20</v>
      </c>
      <c r="B23" s="3" t="s">
        <v>15</v>
      </c>
      <c r="C23" s="34">
        <f>SUM(C13*C28)/1000</f>
        <v>26133.381120000002</v>
      </c>
      <c r="D23" s="34">
        <f>SUM(D13*D28)/1000</f>
        <v>53892.983399999997</v>
      </c>
      <c r="E23" s="34">
        <f t="shared" ref="E23:K23" si="1">SUM(E13*E28)/1000</f>
        <v>9780.3006000000023</v>
      </c>
      <c r="F23" s="34">
        <f t="shared" si="1"/>
        <v>9640.0805099999998</v>
      </c>
      <c r="G23" s="34">
        <f t="shared" si="1"/>
        <v>34452.789900000003</v>
      </c>
      <c r="H23" s="34">
        <f t="shared" si="1"/>
        <v>39978.472240000003</v>
      </c>
      <c r="I23" s="34">
        <f t="shared" si="1"/>
        <v>35859.013350000001</v>
      </c>
      <c r="J23" s="34">
        <f t="shared" si="1"/>
        <v>7009.0528800000002</v>
      </c>
      <c r="K23" s="34">
        <f t="shared" si="1"/>
        <v>2065.8036000000002</v>
      </c>
      <c r="L23" s="35">
        <f>SUM(C23:K23)</f>
        <v>218811.87760000001</v>
      </c>
      <c r="M23" s="39" t="s">
        <v>20</v>
      </c>
      <c r="N23" s="3" t="s">
        <v>15</v>
      </c>
      <c r="O23" s="2"/>
      <c r="P23" s="2"/>
      <c r="Q23" s="2"/>
      <c r="R23" s="2"/>
      <c r="S23" s="2"/>
      <c r="T23" s="2"/>
      <c r="U23" s="2"/>
      <c r="V23" s="2"/>
      <c r="W23" s="2"/>
      <c r="X23" s="16"/>
    </row>
    <row r="24" spans="1:24" ht="18.75" customHeight="1">
      <c r="A24" s="39"/>
      <c r="B24" s="3" t="s">
        <v>12</v>
      </c>
      <c r="C24" s="35">
        <f>SUM(C14*C29)/1000</f>
        <v>23.344999999999999</v>
      </c>
      <c r="D24" s="35">
        <f>SUM(D14*D29)/1000</f>
        <v>9513.514799999999</v>
      </c>
      <c r="E24" s="35">
        <f t="shared" ref="E24:K24" si="2">SUM(E14*E29)/1000</f>
        <v>85.26</v>
      </c>
      <c r="F24" s="35">
        <f t="shared" si="2"/>
        <v>939.6816</v>
      </c>
      <c r="G24" s="35">
        <f t="shared" si="2"/>
        <v>3.0449999999999999</v>
      </c>
      <c r="H24" s="35">
        <f t="shared" si="2"/>
        <v>0</v>
      </c>
      <c r="I24" s="35">
        <f t="shared" si="2"/>
        <v>640.50350000000003</v>
      </c>
      <c r="J24" s="35">
        <f t="shared" si="2"/>
        <v>36216.856</v>
      </c>
      <c r="K24" s="35">
        <f t="shared" si="2"/>
        <v>17669.772199999999</v>
      </c>
      <c r="L24" s="35">
        <f>SUM(C24:K24)</f>
        <v>65091.9781</v>
      </c>
      <c r="M24" s="39"/>
      <c r="N24" s="3" t="s">
        <v>12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8.75" customHeight="1">
      <c r="A25" s="39"/>
      <c r="B25" s="3" t="s">
        <v>27</v>
      </c>
      <c r="C25" s="35">
        <f>SUM(C15*C30)/1000</f>
        <v>59053.45</v>
      </c>
      <c r="D25" s="35">
        <f t="shared" ref="D25:K25" si="3">SUM(D15*D30)/1000</f>
        <v>20635.94844</v>
      </c>
      <c r="E25" s="35">
        <f t="shared" si="3"/>
        <v>143083.29665999999</v>
      </c>
      <c r="F25" s="35">
        <f t="shared" si="3"/>
        <v>18148.5834</v>
      </c>
      <c r="G25" s="35">
        <f t="shared" si="3"/>
        <v>32817.270400000001</v>
      </c>
      <c r="H25" s="35">
        <f t="shared" si="3"/>
        <v>143438.23485000001</v>
      </c>
      <c r="I25" s="35">
        <f t="shared" si="3"/>
        <v>17595.495500000001</v>
      </c>
      <c r="J25" s="35">
        <f t="shared" si="3"/>
        <v>5058.3885</v>
      </c>
      <c r="K25" s="35">
        <f t="shared" si="3"/>
        <v>2643.3437599999997</v>
      </c>
      <c r="L25" s="35">
        <f>SUM(C25:K25)</f>
        <v>442474.01151000004</v>
      </c>
      <c r="M25" s="39"/>
      <c r="N25" s="3" t="s">
        <v>13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8.75" customHeight="1">
      <c r="A26" s="39"/>
      <c r="B26" s="3" t="s">
        <v>28</v>
      </c>
      <c r="C26" s="35">
        <f>SUM(C16*C31)/1000</f>
        <v>10391.81</v>
      </c>
      <c r="D26" s="35">
        <f t="shared" ref="D26:K26" si="4">SUM(D16*D31)/1000</f>
        <v>9725.7950999999994</v>
      </c>
      <c r="E26" s="35">
        <f t="shared" si="4"/>
        <v>1905.15</v>
      </c>
      <c r="F26" s="35">
        <f t="shared" si="4"/>
        <v>6994.9277999999995</v>
      </c>
      <c r="G26" s="35">
        <f t="shared" si="4"/>
        <v>2219.6799999999998</v>
      </c>
      <c r="H26" s="35">
        <f t="shared" si="4"/>
        <v>12284.297999999999</v>
      </c>
      <c r="I26" s="35">
        <f t="shared" si="4"/>
        <v>1239.5411999999999</v>
      </c>
      <c r="J26" s="35">
        <f t="shared" si="4"/>
        <v>87.992500000000007</v>
      </c>
      <c r="K26" s="35">
        <f t="shared" si="4"/>
        <v>49.2575</v>
      </c>
      <c r="L26" s="35">
        <f>SUM(C26:K26)</f>
        <v>44898.452100000002</v>
      </c>
      <c r="M26" s="39"/>
      <c r="N26" s="3" t="s">
        <v>28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8.75" customHeight="1">
      <c r="A27" s="39"/>
      <c r="B27" s="3" t="s">
        <v>14</v>
      </c>
      <c r="C27" s="35">
        <f>SUM(C17*C32)/1000</f>
        <v>24.15</v>
      </c>
      <c r="D27" s="35">
        <f t="shared" ref="D27:K27" si="5">SUM(D17*D32)/1000</f>
        <v>89.775000000000006</v>
      </c>
      <c r="E27" s="35">
        <f t="shared" si="5"/>
        <v>619.98599999999999</v>
      </c>
      <c r="F27" s="35">
        <f t="shared" si="5"/>
        <v>4.42</v>
      </c>
      <c r="G27" s="35">
        <f t="shared" si="5"/>
        <v>12.48</v>
      </c>
      <c r="H27" s="35">
        <f t="shared" si="5"/>
        <v>28.09</v>
      </c>
      <c r="I27" s="35">
        <f t="shared" si="5"/>
        <v>22.567499999999999</v>
      </c>
      <c r="J27" s="35">
        <f t="shared" si="5"/>
        <v>32.512</v>
      </c>
      <c r="K27" s="35">
        <f t="shared" si="5"/>
        <v>14.224</v>
      </c>
      <c r="L27" s="35">
        <f>SUM(C27:K27)</f>
        <v>848.20450000000017</v>
      </c>
      <c r="M27" s="39"/>
      <c r="N27" s="3" t="s">
        <v>14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8.75" customHeight="1">
      <c r="A28" s="40" t="s">
        <v>21</v>
      </c>
      <c r="B28" s="5" t="s">
        <v>15</v>
      </c>
      <c r="C28" s="28">
        <v>512</v>
      </c>
      <c r="D28" s="28">
        <v>508</v>
      </c>
      <c r="E28" s="28">
        <v>510</v>
      </c>
      <c r="F28" s="28">
        <v>503</v>
      </c>
      <c r="G28" s="28">
        <v>510</v>
      </c>
      <c r="H28" s="28">
        <v>508</v>
      </c>
      <c r="I28" s="28">
        <v>485</v>
      </c>
      <c r="J28" s="28">
        <v>456</v>
      </c>
      <c r="K28" s="28">
        <v>415</v>
      </c>
      <c r="L28" s="36">
        <f>SUM(L23*1000)/L13</f>
        <v>501.85120428691607</v>
      </c>
      <c r="M28" s="40" t="s">
        <v>21</v>
      </c>
      <c r="N28" s="5" t="s">
        <v>15</v>
      </c>
      <c r="O28" s="4"/>
      <c r="P28" s="4"/>
      <c r="Q28" s="4"/>
      <c r="R28" s="4"/>
      <c r="S28" s="4"/>
      <c r="T28" s="4"/>
      <c r="U28" s="4"/>
      <c r="V28" s="4"/>
      <c r="W28" s="4"/>
      <c r="X28" s="17"/>
    </row>
    <row r="29" spans="1:24" ht="18.75" customHeight="1">
      <c r="A29" s="41"/>
      <c r="B29" s="5" t="s">
        <v>12</v>
      </c>
      <c r="C29" s="28">
        <v>580</v>
      </c>
      <c r="D29" s="28">
        <v>540</v>
      </c>
      <c r="E29" s="28">
        <v>580</v>
      </c>
      <c r="F29" s="28">
        <v>520</v>
      </c>
      <c r="G29" s="28">
        <v>580</v>
      </c>
      <c r="H29" s="28">
        <v>0</v>
      </c>
      <c r="I29" s="28">
        <v>490</v>
      </c>
      <c r="J29" s="28">
        <v>520</v>
      </c>
      <c r="K29" s="28">
        <v>485</v>
      </c>
      <c r="L29" s="36">
        <f>SUM(L24*1000)/L14</f>
        <v>512.51645490803253</v>
      </c>
      <c r="M29" s="41"/>
      <c r="N29" s="5" t="s">
        <v>12</v>
      </c>
      <c r="O29" s="4"/>
      <c r="P29" s="4"/>
      <c r="Q29" s="4"/>
      <c r="R29" s="4"/>
      <c r="S29" s="4"/>
      <c r="T29" s="4"/>
      <c r="U29" s="4"/>
      <c r="V29" s="4"/>
      <c r="W29" s="4"/>
      <c r="X29" s="17"/>
    </row>
    <row r="30" spans="1:24" ht="18.75" customHeight="1">
      <c r="A30" s="41"/>
      <c r="B30" s="5" t="s">
        <v>27</v>
      </c>
      <c r="C30" s="28">
        <v>620</v>
      </c>
      <c r="D30" s="28">
        <v>612</v>
      </c>
      <c r="E30" s="28">
        <v>618</v>
      </c>
      <c r="F30" s="28">
        <v>570</v>
      </c>
      <c r="G30" s="28">
        <v>628</v>
      </c>
      <c r="H30" s="28">
        <v>597</v>
      </c>
      <c r="I30" s="28">
        <v>550</v>
      </c>
      <c r="J30" s="28">
        <v>550</v>
      </c>
      <c r="K30" s="28">
        <v>548</v>
      </c>
      <c r="L30" s="36">
        <f>SUM(L25*1000)/L15</f>
        <v>605.40999536016636</v>
      </c>
      <c r="M30" s="41"/>
      <c r="N30" s="5" t="s">
        <v>13</v>
      </c>
      <c r="O30" s="4"/>
      <c r="P30" s="4"/>
      <c r="Q30" s="4"/>
      <c r="R30" s="4"/>
      <c r="S30" s="4"/>
      <c r="T30" s="4"/>
      <c r="U30" s="4"/>
      <c r="V30" s="4"/>
      <c r="W30" s="4"/>
      <c r="X30" s="17"/>
    </row>
    <row r="31" spans="1:24" ht="18.75" customHeight="1">
      <c r="A31" s="41"/>
      <c r="B31" s="5" t="s">
        <v>28</v>
      </c>
      <c r="C31" s="28">
        <v>650</v>
      </c>
      <c r="D31" s="28">
        <v>630</v>
      </c>
      <c r="E31" s="28">
        <v>650</v>
      </c>
      <c r="F31" s="28">
        <v>630</v>
      </c>
      <c r="G31" s="28">
        <v>640</v>
      </c>
      <c r="H31" s="28">
        <v>650</v>
      </c>
      <c r="I31" s="28">
        <v>620</v>
      </c>
      <c r="J31" s="28">
        <v>610</v>
      </c>
      <c r="K31" s="28">
        <v>610</v>
      </c>
      <c r="L31" s="36">
        <f>SUM(L26*1000)/L16</f>
        <v>640.94269075304805</v>
      </c>
      <c r="M31" s="41"/>
      <c r="N31" s="5"/>
      <c r="O31" s="4"/>
      <c r="P31" s="4"/>
      <c r="Q31" s="4"/>
      <c r="R31" s="4"/>
      <c r="S31" s="4"/>
      <c r="T31" s="4"/>
      <c r="U31" s="4"/>
      <c r="V31" s="4"/>
      <c r="W31" s="4"/>
      <c r="X31" s="17"/>
    </row>
    <row r="32" spans="1:24" ht="18.75" customHeight="1">
      <c r="A32" s="42"/>
      <c r="B32" s="5" t="s">
        <v>14</v>
      </c>
      <c r="C32" s="28">
        <v>575</v>
      </c>
      <c r="D32" s="28">
        <v>532</v>
      </c>
      <c r="E32" s="28">
        <v>541</v>
      </c>
      <c r="F32" s="28">
        <v>520</v>
      </c>
      <c r="G32" s="28">
        <v>520</v>
      </c>
      <c r="H32" s="28">
        <v>530</v>
      </c>
      <c r="I32" s="28">
        <v>510</v>
      </c>
      <c r="J32" s="28">
        <v>512</v>
      </c>
      <c r="K32" s="28">
        <v>508</v>
      </c>
      <c r="L32" s="36">
        <f>SUM(L27*1000)/L17</f>
        <v>537.5186945500634</v>
      </c>
      <c r="M32" s="42"/>
      <c r="N32" s="5" t="s">
        <v>14</v>
      </c>
      <c r="O32" s="4"/>
      <c r="P32" s="4"/>
      <c r="Q32" s="4"/>
      <c r="R32" s="4"/>
      <c r="S32" s="4"/>
      <c r="T32" s="4"/>
      <c r="U32" s="4"/>
      <c r="V32" s="4"/>
      <c r="W32" s="4"/>
      <c r="X32" s="17"/>
    </row>
    <row r="33" spans="1:24" ht="18.75" customHeight="1">
      <c r="A33" s="56" t="s">
        <v>31</v>
      </c>
      <c r="B33" s="10" t="s">
        <v>15</v>
      </c>
      <c r="C33" s="32">
        <v>3</v>
      </c>
      <c r="D33" s="32">
        <v>11</v>
      </c>
      <c r="E33" s="32"/>
      <c r="F33" s="32">
        <v>1</v>
      </c>
      <c r="G33" s="32"/>
      <c r="H33" s="32">
        <v>2</v>
      </c>
      <c r="I33" s="32"/>
      <c r="J33" s="32">
        <v>5</v>
      </c>
      <c r="K33" s="32"/>
      <c r="L33" s="33">
        <v>22</v>
      </c>
      <c r="M33" s="43" t="s">
        <v>31</v>
      </c>
      <c r="N33" s="9" t="s">
        <v>15</v>
      </c>
      <c r="O33" s="8">
        <v>4</v>
      </c>
      <c r="P33" s="8">
        <v>5</v>
      </c>
      <c r="Q33" s="8"/>
      <c r="R33" s="8"/>
      <c r="S33" s="8">
        <v>4</v>
      </c>
      <c r="T33" s="8"/>
      <c r="U33" s="8">
        <v>1</v>
      </c>
      <c r="V33" s="8">
        <v>6</v>
      </c>
      <c r="W33" s="8"/>
      <c r="X33" s="18">
        <v>20</v>
      </c>
    </row>
    <row r="34" spans="1:24" ht="18.75" customHeight="1">
      <c r="A34" s="57"/>
      <c r="B34" s="10" t="s">
        <v>12</v>
      </c>
      <c r="C34" s="32">
        <v>36</v>
      </c>
      <c r="D34" s="32">
        <v>35</v>
      </c>
      <c r="E34" s="32">
        <v>1</v>
      </c>
      <c r="F34" s="32"/>
      <c r="G34" s="32">
        <v>2</v>
      </c>
      <c r="H34" s="32"/>
      <c r="I34" s="32">
        <v>11</v>
      </c>
      <c r="J34" s="32">
        <v>612</v>
      </c>
      <c r="K34" s="32">
        <v>75</v>
      </c>
      <c r="L34" s="33">
        <v>772</v>
      </c>
      <c r="M34" s="44"/>
      <c r="N34" s="9" t="s">
        <v>12</v>
      </c>
      <c r="O34" s="8">
        <v>89</v>
      </c>
      <c r="P34" s="8">
        <v>123</v>
      </c>
      <c r="Q34" s="8">
        <v>50</v>
      </c>
      <c r="R34" s="8">
        <v>7</v>
      </c>
      <c r="S34" s="8">
        <v>24</v>
      </c>
      <c r="T34" s="8"/>
      <c r="U34" s="8">
        <v>13</v>
      </c>
      <c r="V34" s="8">
        <v>410</v>
      </c>
      <c r="W34" s="8">
        <v>53</v>
      </c>
      <c r="X34" s="18">
        <v>769</v>
      </c>
    </row>
    <row r="35" spans="1:24" ht="18.75" customHeight="1">
      <c r="A35" s="57"/>
      <c r="B35" s="10" t="s">
        <v>13</v>
      </c>
      <c r="C35" s="32">
        <v>2533</v>
      </c>
      <c r="D35" s="32">
        <v>1981</v>
      </c>
      <c r="E35" s="32">
        <v>5120</v>
      </c>
      <c r="F35" s="32">
        <v>50</v>
      </c>
      <c r="G35" s="32">
        <v>3129</v>
      </c>
      <c r="H35" s="32">
        <v>3260</v>
      </c>
      <c r="I35" s="32">
        <v>321</v>
      </c>
      <c r="J35" s="32">
        <v>145</v>
      </c>
      <c r="K35" s="32">
        <v>2</v>
      </c>
      <c r="L35" s="33">
        <v>16337</v>
      </c>
      <c r="M35" s="44"/>
      <c r="N35" s="9" t="s">
        <v>13</v>
      </c>
      <c r="O35" s="8">
        <v>4003</v>
      </c>
      <c r="P35" s="8">
        <v>1857</v>
      </c>
      <c r="Q35" s="8">
        <v>5234</v>
      </c>
      <c r="R35" s="8">
        <v>66</v>
      </c>
      <c r="S35" s="8">
        <v>3737</v>
      </c>
      <c r="T35" s="8">
        <v>5721</v>
      </c>
      <c r="U35" s="8">
        <v>279</v>
      </c>
      <c r="V35" s="8">
        <v>111</v>
      </c>
      <c r="W35" s="8">
        <v>5</v>
      </c>
      <c r="X35" s="18">
        <v>20713</v>
      </c>
    </row>
    <row r="36" spans="1:24" ht="18.75" customHeight="1">
      <c r="A36" s="57"/>
      <c r="B36" s="10" t="s">
        <v>28</v>
      </c>
      <c r="C36" s="32">
        <v>831</v>
      </c>
      <c r="D36" s="32">
        <v>239</v>
      </c>
      <c r="E36" s="32">
        <v>144</v>
      </c>
      <c r="F36" s="32">
        <v>9</v>
      </c>
      <c r="G36" s="32">
        <v>140</v>
      </c>
      <c r="H36" s="32">
        <v>33</v>
      </c>
      <c r="I36" s="32">
        <v>27</v>
      </c>
      <c r="J36" s="32">
        <v>3</v>
      </c>
      <c r="K36" s="32">
        <v>2</v>
      </c>
      <c r="L36" s="33">
        <v>1424</v>
      </c>
      <c r="M36" s="44"/>
      <c r="N36" s="9" t="s">
        <v>28</v>
      </c>
      <c r="O36" s="8">
        <v>232</v>
      </c>
      <c r="P36" s="8">
        <v>62</v>
      </c>
      <c r="Q36" s="8">
        <v>160</v>
      </c>
      <c r="R36" s="8">
        <v>12</v>
      </c>
      <c r="S36" s="8">
        <v>36</v>
      </c>
      <c r="T36" s="8">
        <v>2</v>
      </c>
      <c r="U36" s="8">
        <v>17</v>
      </c>
      <c r="V36" s="8">
        <v>1</v>
      </c>
      <c r="W36" s="8">
        <v>1</v>
      </c>
      <c r="X36" s="18">
        <v>523</v>
      </c>
    </row>
    <row r="37" spans="1:24" ht="18.75" customHeight="1">
      <c r="A37" s="58"/>
      <c r="B37" s="10" t="s">
        <v>14</v>
      </c>
      <c r="C37" s="32">
        <v>19</v>
      </c>
      <c r="D37" s="32">
        <v>118</v>
      </c>
      <c r="E37" s="32">
        <v>38</v>
      </c>
      <c r="F37" s="32"/>
      <c r="G37" s="32">
        <v>224</v>
      </c>
      <c r="H37" s="32">
        <v>6</v>
      </c>
      <c r="I37" s="32">
        <v>31</v>
      </c>
      <c r="J37" s="32">
        <v>12</v>
      </c>
      <c r="K37" s="32">
        <v>1</v>
      </c>
      <c r="L37" s="33">
        <v>449</v>
      </c>
      <c r="M37" s="45"/>
      <c r="N37" s="9" t="s">
        <v>14</v>
      </c>
      <c r="O37" s="8">
        <v>22</v>
      </c>
      <c r="P37" s="8">
        <v>55</v>
      </c>
      <c r="Q37" s="8">
        <v>28</v>
      </c>
      <c r="R37" s="8">
        <v>4</v>
      </c>
      <c r="S37" s="8">
        <v>141</v>
      </c>
      <c r="T37" s="8">
        <v>18</v>
      </c>
      <c r="U37" s="8">
        <v>23</v>
      </c>
      <c r="V37" s="8">
        <v>304</v>
      </c>
      <c r="W37" s="8">
        <v>4</v>
      </c>
      <c r="X37" s="18">
        <v>599</v>
      </c>
    </row>
    <row r="38" spans="1:24" ht="18.75" customHeight="1">
      <c r="A38" s="46" t="s">
        <v>22</v>
      </c>
      <c r="B38" s="6" t="s">
        <v>15</v>
      </c>
      <c r="C38" s="30">
        <v>37.25</v>
      </c>
      <c r="D38" s="30">
        <v>124.95</v>
      </c>
      <c r="E38" s="30"/>
      <c r="F38" s="30">
        <v>2</v>
      </c>
      <c r="G38" s="30"/>
      <c r="H38" s="30">
        <v>37</v>
      </c>
      <c r="I38" s="30"/>
      <c r="J38" s="30">
        <v>13</v>
      </c>
      <c r="K38" s="30"/>
      <c r="L38" s="31">
        <v>214.2</v>
      </c>
      <c r="M38" s="46" t="s">
        <v>22</v>
      </c>
      <c r="N38" s="6" t="s">
        <v>15</v>
      </c>
      <c r="O38" s="7">
        <v>30.5</v>
      </c>
      <c r="P38" s="7">
        <v>28.5</v>
      </c>
      <c r="Q38" s="7"/>
      <c r="R38" s="7"/>
      <c r="S38" s="7">
        <v>38.25</v>
      </c>
      <c r="T38" s="7"/>
      <c r="U38" s="7">
        <v>5</v>
      </c>
      <c r="V38" s="7">
        <v>30.25</v>
      </c>
      <c r="W38" s="7"/>
      <c r="X38" s="19">
        <v>132.5</v>
      </c>
    </row>
    <row r="39" spans="1:24" ht="18.75" customHeight="1">
      <c r="A39" s="47"/>
      <c r="B39" s="6" t="s">
        <v>12</v>
      </c>
      <c r="C39" s="30">
        <v>789.49</v>
      </c>
      <c r="D39" s="30">
        <v>634.45000000000005</v>
      </c>
      <c r="E39" s="30">
        <v>35</v>
      </c>
      <c r="F39" s="30"/>
      <c r="G39" s="30">
        <v>33.25</v>
      </c>
      <c r="H39" s="30"/>
      <c r="I39" s="30">
        <v>115.5</v>
      </c>
      <c r="J39" s="30">
        <v>4027.7</v>
      </c>
      <c r="K39" s="30">
        <v>358.32</v>
      </c>
      <c r="L39" s="31">
        <v>5993.7</v>
      </c>
      <c r="M39" s="47"/>
      <c r="N39" s="6" t="s">
        <v>12</v>
      </c>
      <c r="O39" s="7">
        <v>1661.21</v>
      </c>
      <c r="P39" s="7">
        <v>2576.4</v>
      </c>
      <c r="Q39" s="7">
        <v>946.25</v>
      </c>
      <c r="R39" s="7"/>
      <c r="S39" s="7">
        <v>527.25</v>
      </c>
      <c r="T39" s="7">
        <v>146</v>
      </c>
      <c r="U39" s="7">
        <v>125.25</v>
      </c>
      <c r="V39" s="7">
        <v>2430.58</v>
      </c>
      <c r="W39" s="7">
        <v>260</v>
      </c>
      <c r="X39" s="19">
        <v>8672.94</v>
      </c>
    </row>
    <row r="40" spans="1:24" ht="18.75" customHeight="1">
      <c r="A40" s="47"/>
      <c r="B40" s="6" t="s">
        <v>13</v>
      </c>
      <c r="C40" s="30">
        <v>48248.05</v>
      </c>
      <c r="D40" s="30">
        <v>42151.78</v>
      </c>
      <c r="E40" s="30">
        <v>123069.14</v>
      </c>
      <c r="F40" s="30">
        <v>604</v>
      </c>
      <c r="G40" s="30">
        <v>64657.02</v>
      </c>
      <c r="H40" s="30">
        <v>64041.94</v>
      </c>
      <c r="I40" s="30">
        <v>4680.5</v>
      </c>
      <c r="J40" s="30">
        <v>1004.25</v>
      </c>
      <c r="K40" s="30">
        <v>2.5</v>
      </c>
      <c r="L40" s="31">
        <v>348459.16</v>
      </c>
      <c r="M40" s="47"/>
      <c r="N40" s="6" t="s">
        <v>13</v>
      </c>
      <c r="O40" s="7">
        <v>72318.36</v>
      </c>
      <c r="P40" s="7">
        <v>39105.230000000003</v>
      </c>
      <c r="Q40" s="7">
        <v>123697.01</v>
      </c>
      <c r="R40" s="7">
        <v>760</v>
      </c>
      <c r="S40" s="7">
        <v>75503.38</v>
      </c>
      <c r="T40" s="7">
        <v>111662.56</v>
      </c>
      <c r="U40" s="7">
        <v>4132.25</v>
      </c>
      <c r="V40" s="7">
        <v>628.75</v>
      </c>
      <c r="W40" s="7">
        <v>13.75</v>
      </c>
      <c r="X40" s="19">
        <v>417773.29</v>
      </c>
    </row>
    <row r="41" spans="1:24" ht="18.75" customHeight="1">
      <c r="A41" s="47"/>
      <c r="B41" s="6" t="s">
        <v>28</v>
      </c>
      <c r="C41" s="30">
        <v>14645.37</v>
      </c>
      <c r="D41" s="30">
        <v>3975.91</v>
      </c>
      <c r="E41" s="30">
        <v>2397.29</v>
      </c>
      <c r="F41" s="30">
        <v>110.75</v>
      </c>
      <c r="G41" s="30">
        <v>3118.25</v>
      </c>
      <c r="H41" s="30">
        <v>455.75</v>
      </c>
      <c r="I41" s="30">
        <v>310.5</v>
      </c>
      <c r="J41" s="30">
        <v>17.5</v>
      </c>
      <c r="K41" s="30">
        <v>6.5</v>
      </c>
      <c r="L41" s="31">
        <v>25037.81</v>
      </c>
      <c r="M41" s="47"/>
      <c r="N41" s="6" t="s">
        <v>28</v>
      </c>
      <c r="O41" s="7">
        <v>3825.25</v>
      </c>
      <c r="P41" s="7">
        <v>965.87</v>
      </c>
      <c r="Q41" s="7">
        <v>2914.01</v>
      </c>
      <c r="R41" s="7">
        <v>123</v>
      </c>
      <c r="S41" s="7">
        <v>637.25</v>
      </c>
      <c r="T41" s="7">
        <v>32</v>
      </c>
      <c r="U41" s="7">
        <v>191</v>
      </c>
      <c r="V41" s="7">
        <v>5</v>
      </c>
      <c r="W41" s="7">
        <v>6.75</v>
      </c>
      <c r="X41" s="19">
        <v>8700.1200000000008</v>
      </c>
    </row>
    <row r="42" spans="1:24" ht="18.75" customHeight="1">
      <c r="A42" s="48"/>
      <c r="B42" s="6" t="s">
        <v>14</v>
      </c>
      <c r="C42" s="30">
        <v>187.23</v>
      </c>
      <c r="D42" s="30">
        <v>2754.49</v>
      </c>
      <c r="E42" s="30">
        <v>786.75</v>
      </c>
      <c r="F42" s="30"/>
      <c r="G42" s="30">
        <v>4401</v>
      </c>
      <c r="H42" s="30">
        <v>41.75</v>
      </c>
      <c r="I42" s="30">
        <v>263.5</v>
      </c>
      <c r="J42" s="30">
        <v>59</v>
      </c>
      <c r="K42" s="30">
        <v>12.5</v>
      </c>
      <c r="L42" s="31">
        <v>8506.23</v>
      </c>
      <c r="M42" s="48"/>
      <c r="N42" s="6" t="s">
        <v>14</v>
      </c>
      <c r="O42" s="7">
        <v>229.75</v>
      </c>
      <c r="P42" s="7">
        <v>1038.56</v>
      </c>
      <c r="Q42" s="7">
        <v>491.25</v>
      </c>
      <c r="R42" s="7">
        <v>18</v>
      </c>
      <c r="S42" s="7">
        <v>2503.5</v>
      </c>
      <c r="T42" s="7">
        <v>260</v>
      </c>
      <c r="U42" s="7">
        <v>214.5</v>
      </c>
      <c r="V42" s="7">
        <v>1789.79</v>
      </c>
      <c r="W42" s="7">
        <v>14.75</v>
      </c>
      <c r="X42" s="19">
        <v>6560.1</v>
      </c>
    </row>
    <row r="43" spans="1:24" ht="18.75" customHeight="1">
      <c r="A43" s="49" t="s">
        <v>23</v>
      </c>
      <c r="B43" s="10" t="s">
        <v>15</v>
      </c>
      <c r="C43" s="32">
        <v>37.25</v>
      </c>
      <c r="D43" s="32">
        <v>124.95</v>
      </c>
      <c r="E43" s="32"/>
      <c r="F43" s="32">
        <v>2</v>
      </c>
      <c r="G43" s="32"/>
      <c r="H43" s="32">
        <v>37</v>
      </c>
      <c r="I43" s="32"/>
      <c r="J43" s="32">
        <v>13</v>
      </c>
      <c r="K43" s="32"/>
      <c r="L43" s="33">
        <v>214.2</v>
      </c>
      <c r="M43" s="49" t="s">
        <v>23</v>
      </c>
      <c r="N43" s="10" t="s">
        <v>15</v>
      </c>
      <c r="O43" s="11">
        <v>30.5</v>
      </c>
      <c r="P43" s="11">
        <v>28.5</v>
      </c>
      <c r="Q43" s="11"/>
      <c r="R43" s="11"/>
      <c r="S43" s="11">
        <v>38.25</v>
      </c>
      <c r="T43" s="11"/>
      <c r="U43" s="11">
        <v>5</v>
      </c>
      <c r="V43" s="11">
        <v>30.25</v>
      </c>
      <c r="W43" s="11"/>
      <c r="X43" s="20">
        <v>132.5</v>
      </c>
    </row>
    <row r="44" spans="1:24" ht="18.75" customHeight="1">
      <c r="A44" s="49"/>
      <c r="B44" s="10" t="s">
        <v>12</v>
      </c>
      <c r="C44" s="32">
        <v>789.49</v>
      </c>
      <c r="D44" s="32">
        <v>634.45000000000005</v>
      </c>
      <c r="E44" s="32">
        <v>35</v>
      </c>
      <c r="F44" s="32"/>
      <c r="G44" s="32">
        <v>33.25</v>
      </c>
      <c r="H44" s="32"/>
      <c r="I44" s="32">
        <v>115.5</v>
      </c>
      <c r="J44" s="32">
        <v>4027.7</v>
      </c>
      <c r="K44" s="32">
        <v>358.32</v>
      </c>
      <c r="L44" s="33">
        <v>5993.7</v>
      </c>
      <c r="M44" s="49"/>
      <c r="N44" s="10" t="s">
        <v>12</v>
      </c>
      <c r="O44" s="11">
        <v>1661.21</v>
      </c>
      <c r="P44" s="11">
        <v>2576.4</v>
      </c>
      <c r="Q44" s="11">
        <v>946.25</v>
      </c>
      <c r="R44" s="11"/>
      <c r="S44" s="11">
        <v>527.25</v>
      </c>
      <c r="T44" s="11">
        <v>146</v>
      </c>
      <c r="U44" s="11">
        <v>125.25</v>
      </c>
      <c r="V44" s="11">
        <v>2430.58</v>
      </c>
      <c r="W44" s="11">
        <v>260</v>
      </c>
      <c r="X44" s="20">
        <v>8672.94</v>
      </c>
    </row>
    <row r="45" spans="1:24" ht="18.75" customHeight="1">
      <c r="A45" s="49"/>
      <c r="B45" s="10" t="s">
        <v>13</v>
      </c>
      <c r="C45" s="32">
        <v>48248.05</v>
      </c>
      <c r="D45" s="32">
        <v>42151.78</v>
      </c>
      <c r="E45" s="32">
        <v>123069.14</v>
      </c>
      <c r="F45" s="32">
        <v>604</v>
      </c>
      <c r="G45" s="32">
        <v>64657.02</v>
      </c>
      <c r="H45" s="32">
        <v>64041.94</v>
      </c>
      <c r="I45" s="32">
        <v>4680.5</v>
      </c>
      <c r="J45" s="32">
        <v>1004.25</v>
      </c>
      <c r="K45" s="32">
        <v>2.5</v>
      </c>
      <c r="L45" s="33">
        <v>348459.16</v>
      </c>
      <c r="M45" s="49"/>
      <c r="N45" s="10" t="s">
        <v>13</v>
      </c>
      <c r="O45" s="11">
        <v>72318.36</v>
      </c>
      <c r="P45" s="11">
        <v>39105.230000000003</v>
      </c>
      <c r="Q45" s="11">
        <v>123697.01</v>
      </c>
      <c r="R45" s="11">
        <v>760</v>
      </c>
      <c r="S45" s="11">
        <v>75503.38</v>
      </c>
      <c r="T45" s="11">
        <v>111662.56</v>
      </c>
      <c r="U45" s="11">
        <v>4132.25</v>
      </c>
      <c r="V45" s="11">
        <v>628.75</v>
      </c>
      <c r="W45" s="11">
        <v>13.75</v>
      </c>
      <c r="X45" s="20">
        <v>417773.29</v>
      </c>
    </row>
    <row r="46" spans="1:24" ht="18.75" customHeight="1">
      <c r="A46" s="49"/>
      <c r="B46" s="10" t="s">
        <v>28</v>
      </c>
      <c r="C46" s="32">
        <v>14645.37</v>
      </c>
      <c r="D46" s="32">
        <v>3975.91</v>
      </c>
      <c r="E46" s="32">
        <v>2397.29</v>
      </c>
      <c r="F46" s="32">
        <v>110.75</v>
      </c>
      <c r="G46" s="32">
        <v>3118.25</v>
      </c>
      <c r="H46" s="32">
        <v>455.75</v>
      </c>
      <c r="I46" s="32">
        <v>310.5</v>
      </c>
      <c r="J46" s="32">
        <v>17.5</v>
      </c>
      <c r="K46" s="32">
        <v>6.5</v>
      </c>
      <c r="L46" s="33">
        <v>25037.81</v>
      </c>
      <c r="M46" s="49"/>
      <c r="N46" s="10" t="s">
        <v>28</v>
      </c>
      <c r="O46" s="11">
        <v>3825.25</v>
      </c>
      <c r="P46" s="11">
        <v>965.87</v>
      </c>
      <c r="Q46" s="11">
        <v>2914.01</v>
      </c>
      <c r="R46" s="11">
        <v>123</v>
      </c>
      <c r="S46" s="11">
        <v>637.25</v>
      </c>
      <c r="T46" s="11">
        <v>32</v>
      </c>
      <c r="U46" s="11">
        <v>191</v>
      </c>
      <c r="V46" s="11">
        <v>5</v>
      </c>
      <c r="W46" s="11">
        <v>6.75</v>
      </c>
      <c r="X46" s="20">
        <v>8700.1200000000008</v>
      </c>
    </row>
    <row r="47" spans="1:24" ht="18.75" customHeight="1">
      <c r="A47" s="49"/>
      <c r="B47" s="10" t="s">
        <v>14</v>
      </c>
      <c r="C47" s="32">
        <v>187.23</v>
      </c>
      <c r="D47" s="32">
        <v>2754.49</v>
      </c>
      <c r="E47" s="32">
        <v>786.75</v>
      </c>
      <c r="F47" s="32"/>
      <c r="G47" s="32">
        <v>4401</v>
      </c>
      <c r="H47" s="32">
        <v>41.75</v>
      </c>
      <c r="I47" s="32">
        <v>263.5</v>
      </c>
      <c r="J47" s="32">
        <v>59</v>
      </c>
      <c r="K47" s="32">
        <v>12.5</v>
      </c>
      <c r="L47" s="33">
        <v>8506.23</v>
      </c>
      <c r="M47" s="49"/>
      <c r="N47" s="10" t="s">
        <v>14</v>
      </c>
      <c r="O47" s="11">
        <v>229.75</v>
      </c>
      <c r="P47" s="11">
        <v>1038.56</v>
      </c>
      <c r="Q47" s="11">
        <v>491.25</v>
      </c>
      <c r="R47" s="11">
        <v>18</v>
      </c>
      <c r="S47" s="11">
        <v>2503.5</v>
      </c>
      <c r="T47" s="11">
        <v>260</v>
      </c>
      <c r="U47" s="11">
        <v>214.5</v>
      </c>
      <c r="V47" s="11">
        <v>1789.79</v>
      </c>
      <c r="W47" s="11">
        <v>14.75</v>
      </c>
      <c r="X47" s="20">
        <v>6560.1</v>
      </c>
    </row>
    <row r="48" spans="1:24" ht="18.75" customHeight="1">
      <c r="A48" s="50" t="s">
        <v>24</v>
      </c>
      <c r="B48" s="6" t="s">
        <v>15</v>
      </c>
      <c r="C48" s="30">
        <v>0</v>
      </c>
      <c r="D48" s="30">
        <v>0</v>
      </c>
      <c r="E48" s="30">
        <v>0</v>
      </c>
      <c r="F48" s="30">
        <v>0</v>
      </c>
      <c r="G48" s="30"/>
      <c r="H48" s="30"/>
      <c r="I48" s="30"/>
      <c r="J48" s="30"/>
      <c r="K48" s="30"/>
      <c r="L48" s="31"/>
      <c r="M48" s="50" t="s">
        <v>24</v>
      </c>
      <c r="N48" s="6" t="s">
        <v>15</v>
      </c>
      <c r="O48" s="7"/>
      <c r="P48" s="7"/>
      <c r="Q48" s="7"/>
      <c r="R48" s="7"/>
      <c r="S48" s="7"/>
      <c r="T48" s="7"/>
      <c r="U48" s="7"/>
      <c r="V48" s="7"/>
      <c r="W48" s="7"/>
      <c r="X48" s="19"/>
    </row>
    <row r="49" spans="1:24" ht="18.75" customHeight="1">
      <c r="A49" s="50"/>
      <c r="B49" s="6" t="s">
        <v>12</v>
      </c>
      <c r="C49" s="30"/>
      <c r="D49" s="30"/>
      <c r="E49" s="30"/>
      <c r="F49" s="30"/>
      <c r="G49" s="30"/>
      <c r="H49" s="30"/>
      <c r="I49" s="30"/>
      <c r="J49" s="30"/>
      <c r="K49" s="30"/>
      <c r="L49" s="31"/>
      <c r="M49" s="50"/>
      <c r="N49" s="6" t="s">
        <v>12</v>
      </c>
      <c r="O49" s="7"/>
      <c r="P49" s="7"/>
      <c r="Q49" s="7"/>
      <c r="R49" s="7"/>
      <c r="S49" s="7"/>
      <c r="T49" s="7"/>
      <c r="U49" s="7"/>
      <c r="V49" s="7"/>
      <c r="W49" s="7"/>
      <c r="X49" s="19"/>
    </row>
    <row r="50" spans="1:24" ht="18.75" customHeight="1">
      <c r="A50" s="50"/>
      <c r="B50" s="6" t="s">
        <v>13</v>
      </c>
      <c r="C50" s="30"/>
      <c r="D50" s="30"/>
      <c r="E50" s="30"/>
      <c r="F50" s="30"/>
      <c r="G50" s="30"/>
      <c r="H50" s="30"/>
      <c r="I50" s="30"/>
      <c r="J50" s="30"/>
      <c r="K50" s="30"/>
      <c r="L50" s="31"/>
      <c r="M50" s="50"/>
      <c r="N50" s="6" t="s">
        <v>13</v>
      </c>
      <c r="O50" s="7"/>
      <c r="P50" s="7"/>
      <c r="Q50" s="7"/>
      <c r="R50" s="7"/>
      <c r="S50" s="7"/>
      <c r="T50" s="7"/>
      <c r="U50" s="7"/>
      <c r="V50" s="7"/>
      <c r="W50" s="7"/>
      <c r="X50" s="19"/>
    </row>
    <row r="51" spans="1:24" ht="18.75" customHeight="1">
      <c r="A51" s="50"/>
      <c r="B51" s="6" t="s">
        <v>28</v>
      </c>
      <c r="C51" s="30"/>
      <c r="D51" s="30"/>
      <c r="E51" s="30"/>
      <c r="F51" s="30"/>
      <c r="G51" s="30"/>
      <c r="H51" s="30"/>
      <c r="I51" s="30"/>
      <c r="J51" s="30"/>
      <c r="K51" s="30"/>
      <c r="L51" s="31"/>
      <c r="M51" s="50"/>
      <c r="N51" s="6" t="s">
        <v>28</v>
      </c>
      <c r="O51" s="7"/>
      <c r="P51" s="7"/>
      <c r="Q51" s="7"/>
      <c r="R51" s="7"/>
      <c r="S51" s="7"/>
      <c r="T51" s="7"/>
      <c r="U51" s="7"/>
      <c r="V51" s="7"/>
      <c r="W51" s="7"/>
      <c r="X51" s="19"/>
    </row>
    <row r="52" spans="1:24" ht="18.75" customHeight="1">
      <c r="A52" s="50"/>
      <c r="B52" s="6" t="s">
        <v>14</v>
      </c>
      <c r="C52" s="30"/>
      <c r="D52" s="30"/>
      <c r="E52" s="30"/>
      <c r="F52" s="30"/>
      <c r="G52" s="30"/>
      <c r="H52" s="30"/>
      <c r="I52" s="30"/>
      <c r="J52" s="30"/>
      <c r="K52" s="30"/>
      <c r="L52" s="31"/>
      <c r="M52" s="50"/>
      <c r="N52" s="6" t="s">
        <v>14</v>
      </c>
      <c r="O52" s="7"/>
      <c r="P52" s="7"/>
      <c r="Q52" s="7"/>
      <c r="R52" s="7"/>
      <c r="S52" s="7"/>
      <c r="T52" s="7"/>
      <c r="U52" s="7"/>
      <c r="V52" s="7"/>
      <c r="W52" s="7"/>
      <c r="X52" s="19"/>
    </row>
    <row r="53" spans="1:24" ht="18.75" customHeight="1">
      <c r="A53" s="49" t="s">
        <v>25</v>
      </c>
      <c r="B53" s="10" t="s">
        <v>15</v>
      </c>
      <c r="C53" s="32"/>
      <c r="D53" s="32"/>
      <c r="E53" s="32"/>
      <c r="F53" s="32"/>
      <c r="G53" s="32"/>
      <c r="H53" s="32"/>
      <c r="I53" s="32"/>
      <c r="J53" s="32"/>
      <c r="K53" s="32"/>
      <c r="L53" s="33"/>
      <c r="M53" s="49" t="s">
        <v>25</v>
      </c>
      <c r="N53" s="10" t="s">
        <v>15</v>
      </c>
      <c r="O53" s="11"/>
      <c r="P53" s="11"/>
      <c r="Q53" s="11"/>
      <c r="R53" s="11"/>
      <c r="S53" s="11"/>
      <c r="T53" s="11"/>
      <c r="U53" s="11"/>
      <c r="V53" s="11"/>
      <c r="W53" s="11"/>
      <c r="X53" s="20"/>
    </row>
    <row r="54" spans="1:24" ht="18.75" customHeight="1">
      <c r="A54" s="49"/>
      <c r="B54" s="10" t="s">
        <v>12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49"/>
      <c r="N54" s="10" t="s">
        <v>12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18.75" customHeight="1">
      <c r="A55" s="49"/>
      <c r="B55" s="10" t="s">
        <v>13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49"/>
      <c r="N55" s="10" t="s">
        <v>13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18.75" customHeight="1">
      <c r="A56" s="49"/>
      <c r="B56" s="10" t="s">
        <v>28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49"/>
      <c r="N56" s="10" t="s">
        <v>28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18.75" customHeight="1">
      <c r="A57" s="49"/>
      <c r="B57" s="10" t="s">
        <v>14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49"/>
      <c r="N57" s="10" t="s">
        <v>14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18.75" customHeight="1">
      <c r="A58" s="37" t="s">
        <v>26</v>
      </c>
      <c r="B58" s="6" t="s">
        <v>15</v>
      </c>
      <c r="C58" s="30"/>
      <c r="D58" s="30"/>
      <c r="E58" s="30"/>
      <c r="F58" s="30"/>
      <c r="G58" s="30"/>
      <c r="H58" s="30"/>
      <c r="I58" s="30"/>
      <c r="J58" s="30"/>
      <c r="K58" s="30"/>
      <c r="L58" s="31"/>
      <c r="M58" s="37" t="s">
        <v>26</v>
      </c>
      <c r="N58" s="6" t="s">
        <v>15</v>
      </c>
      <c r="O58" s="7"/>
      <c r="P58" s="7"/>
      <c r="Q58" s="7"/>
      <c r="R58" s="7"/>
      <c r="S58" s="7"/>
      <c r="T58" s="7"/>
      <c r="U58" s="7"/>
      <c r="V58" s="7"/>
      <c r="W58" s="7"/>
      <c r="X58" s="19"/>
    </row>
    <row r="59" spans="1:24" ht="18.75" customHeight="1">
      <c r="A59" s="38"/>
      <c r="B59" s="6" t="s">
        <v>12</v>
      </c>
      <c r="C59" s="30"/>
      <c r="D59" s="30"/>
      <c r="E59" s="30"/>
      <c r="F59" s="30"/>
      <c r="G59" s="30"/>
      <c r="H59" s="30"/>
      <c r="I59" s="30"/>
      <c r="J59" s="30"/>
      <c r="K59" s="30"/>
      <c r="L59" s="31"/>
      <c r="M59" s="38"/>
      <c r="N59" s="6" t="s">
        <v>12</v>
      </c>
      <c r="O59" s="7"/>
      <c r="P59" s="7"/>
      <c r="Q59" s="7"/>
      <c r="R59" s="7"/>
      <c r="S59" s="7"/>
      <c r="T59" s="7"/>
      <c r="U59" s="7"/>
      <c r="V59" s="7"/>
      <c r="W59" s="7"/>
      <c r="X59" s="19"/>
    </row>
    <row r="60" spans="1:24" ht="18.75" customHeight="1">
      <c r="A60" s="38"/>
      <c r="B60" s="6" t="s">
        <v>13</v>
      </c>
      <c r="C60" s="30"/>
      <c r="D60" s="30"/>
      <c r="E60" s="30"/>
      <c r="F60" s="30"/>
      <c r="G60" s="30"/>
      <c r="H60" s="30"/>
      <c r="I60" s="30"/>
      <c r="J60" s="30"/>
      <c r="K60" s="30"/>
      <c r="L60" s="31"/>
      <c r="M60" s="38"/>
      <c r="N60" s="6" t="s">
        <v>13</v>
      </c>
      <c r="O60" s="7"/>
      <c r="P60" s="7"/>
      <c r="Q60" s="7"/>
      <c r="R60" s="7"/>
      <c r="S60" s="7"/>
      <c r="T60" s="7"/>
      <c r="U60" s="7"/>
      <c r="V60" s="7"/>
      <c r="W60" s="7"/>
      <c r="X60" s="19"/>
    </row>
    <row r="61" spans="1:24" ht="18.75" customHeight="1">
      <c r="A61" s="38"/>
      <c r="B61" s="6" t="s">
        <v>28</v>
      </c>
      <c r="C61" s="30"/>
      <c r="D61" s="30"/>
      <c r="E61" s="30"/>
      <c r="F61" s="30"/>
      <c r="G61" s="30"/>
      <c r="H61" s="30"/>
      <c r="I61" s="30"/>
      <c r="J61" s="30"/>
      <c r="K61" s="30"/>
      <c r="L61" s="31"/>
      <c r="M61" s="38"/>
      <c r="N61" s="6" t="s">
        <v>28</v>
      </c>
      <c r="O61" s="7"/>
      <c r="P61" s="7"/>
      <c r="Q61" s="7"/>
      <c r="R61" s="7"/>
      <c r="S61" s="7"/>
      <c r="T61" s="7"/>
      <c r="U61" s="7"/>
      <c r="V61" s="7"/>
      <c r="W61" s="7"/>
      <c r="X61" s="19"/>
    </row>
    <row r="62" spans="1:24" ht="18.75" customHeight="1">
      <c r="A62" s="38"/>
      <c r="B62" s="6" t="s">
        <v>14</v>
      </c>
      <c r="C62" s="30"/>
      <c r="D62" s="30"/>
      <c r="E62" s="30"/>
      <c r="F62" s="30"/>
      <c r="G62" s="30"/>
      <c r="H62" s="30"/>
      <c r="I62" s="30"/>
      <c r="J62" s="30"/>
      <c r="K62" s="30"/>
      <c r="L62" s="31"/>
      <c r="M62" s="38"/>
      <c r="N62" s="6" t="s">
        <v>14</v>
      </c>
      <c r="O62" s="7"/>
      <c r="P62" s="7"/>
      <c r="Q62" s="7"/>
      <c r="R62" s="7"/>
      <c r="S62" s="7"/>
      <c r="T62" s="7"/>
      <c r="U62" s="7"/>
      <c r="V62" s="7"/>
      <c r="W62" s="7"/>
      <c r="X62" s="19"/>
    </row>
  </sheetData>
  <mergeCells count="26">
    <mergeCell ref="F1:H1"/>
    <mergeCell ref="A33:A37"/>
    <mergeCell ref="A38:A42"/>
    <mergeCell ref="A3:A7"/>
    <mergeCell ref="A8:A12"/>
    <mergeCell ref="A13:A17"/>
    <mergeCell ref="A18:A22"/>
    <mergeCell ref="A23:A27"/>
    <mergeCell ref="A28:A32"/>
    <mergeCell ref="R1:T1"/>
    <mergeCell ref="M3:M7"/>
    <mergeCell ref="M8:M12"/>
    <mergeCell ref="M13:M17"/>
    <mergeCell ref="M18:M22"/>
    <mergeCell ref="A58:A62"/>
    <mergeCell ref="M23:M27"/>
    <mergeCell ref="M28:M32"/>
    <mergeCell ref="M33:M37"/>
    <mergeCell ref="M38:M42"/>
    <mergeCell ref="M43:M47"/>
    <mergeCell ref="M48:M52"/>
    <mergeCell ref="M53:M57"/>
    <mergeCell ref="M58:M62"/>
    <mergeCell ref="A43:A47"/>
    <mergeCell ref="A48:A52"/>
    <mergeCell ref="A53:A5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เกษตร2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2021-01-20T02:42:22Z</cp:lastPrinted>
  <dcterms:created xsi:type="dcterms:W3CDTF">2021-01-18T13:14:41Z</dcterms:created>
  <dcterms:modified xsi:type="dcterms:W3CDTF">2021-09-03T06:20:00Z</dcterms:modified>
</cp:coreProperties>
</file>